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hu luc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21" i="1" l="1"/>
  <c r="P23" i="1" s="1"/>
  <c r="K21" i="1"/>
  <c r="I21" i="1"/>
  <c r="P22" i="1" s="1"/>
  <c r="H21" i="1"/>
  <c r="F21" i="1"/>
  <c r="P21" i="1" s="1"/>
  <c r="E21" i="1"/>
  <c r="C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1" i="1" l="1"/>
  <c r="P24" i="1"/>
</calcChain>
</file>

<file path=xl/sharedStrings.xml><?xml version="1.0" encoding="utf-8"?>
<sst xmlns="http://schemas.openxmlformats.org/spreadsheetml/2006/main" count="43" uniqueCount="31">
  <si>
    <t>TT</t>
  </si>
  <si>
    <t>Họ và tên</t>
  </si>
  <si>
    <t>Ngày
 tiêu hủy</t>
  </si>
  <si>
    <t>Lợn nái</t>
  </si>
  <si>
    <t>Lợn thịt</t>
  </si>
  <si>
    <t>Lợn con</t>
  </si>
  <si>
    <t>Thành tiền
(đồng)</t>
  </si>
  <si>
    <t>Số lượng (con)</t>
  </si>
  <si>
    <t>Trọng lượng
(kg)</t>
  </si>
  <si>
    <t>Trọng lượng
( kg)</t>
  </si>
  <si>
    <t>Tổng cộng</t>
  </si>
  <si>
    <t>Thôn</t>
  </si>
  <si>
    <t>Đơn giá
(đồng)</t>
  </si>
  <si>
    <t>Tống Tiến</t>
  </si>
  <si>
    <t>Vọng Trì</t>
  </si>
  <si>
    <t>4 thôn</t>
  </si>
  <si>
    <t>Phan Thị Thanh Thúy</t>
  </si>
  <si>
    <t>Nguyễn Thị Lan</t>
  </si>
  <si>
    <t>Trần Ngọc Minh</t>
  </si>
  <si>
    <t>Mậu Tài</t>
  </si>
  <si>
    <t>Phan Đình Thịnh</t>
  </si>
  <si>
    <t>Phan Thị Hoa</t>
  </si>
  <si>
    <t>Trần Nì</t>
  </si>
  <si>
    <t>Nguyễn An Tế</t>
  </si>
  <si>
    <t>Tiên Nộn</t>
  </si>
  <si>
    <t>Nguyễn Chí Trãi</t>
  </si>
  <si>
    <t>Thanh Vinh</t>
  </si>
  <si>
    <t>Trần Thị Tiếp</t>
  </si>
  <si>
    <t>Phạm Thị Lệ Hoa</t>
  </si>
  <si>
    <t>PHỤ LỤC:  KINH PHÍ  HỖ TRỢ CÁC HỘ CÓ LỢN TIÊU HỦY DO BỆNH DTLCP 
XÃ PHÚ MẬU ĐỢT II (Từ ngày 24/5/2019 đến ngày 26/6/2019)</t>
  </si>
  <si>
    <t>(Ban hành kèm theo Quyết định số: 2360/QĐ-UBND  ngày  05/8 /2019
của Ủy ban nhân dân huyện Phú Vang)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</si>
</sst>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000]d/m/yy;@"/>
    <numFmt numFmtId="165" formatCode="dd/m/yyyy"/>
  </numFmts>
  <fonts count="11" x14ac:knownFonts="1">
    <font>
      <sz val="11"/>
      <color theme="1"/>
      <name val="Calibri"/>
      <family val="2"/>
      <scheme val="minor"/>
    </font>
    <font>
      <b/>
      <sz val="12.5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.5"/>
      <name val="Times New Roman"/>
      <family val="1"/>
    </font>
    <font>
      <i/>
      <sz val="12.5"/>
      <color theme="1"/>
      <name val="Times New Roman"/>
      <family val="1"/>
    </font>
    <font>
      <sz val="12.5"/>
      <color theme="1"/>
      <name val="Times New Roman"/>
      <family val="1"/>
    </font>
    <font>
      <b/>
      <sz val="12.5"/>
      <color rgb="FFFF0000"/>
      <name val="Times New Roman"/>
      <family val="1"/>
    </font>
    <font>
      <sz val="12.5"/>
      <color rgb="FFFF0000"/>
      <name val="Times New Roman"/>
      <family val="1"/>
    </font>
    <font>
      <i/>
      <sz val="12.5"/>
      <color indexed="8"/>
      <name val="Times New Roman"/>
      <family val="1"/>
    </font>
    <font>
      <sz val="12.5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7" fillId="0" borderId="0" xfId="0" applyFont="1" applyBorder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3" fontId="10" fillId="0" borderId="6" xfId="0" applyNumberFormat="1" applyFont="1" applyBorder="1" applyAlignment="1"/>
    <xf numFmtId="0" fontId="6" fillId="0" borderId="0" xfId="0" applyFont="1" applyBorder="1"/>
    <xf numFmtId="3" fontId="1" fillId="0" borderId="0" xfId="0" applyNumberFormat="1" applyFont="1"/>
    <xf numFmtId="0" fontId="1" fillId="0" borderId="0" xfId="0" applyFont="1"/>
    <xf numFmtId="0" fontId="5" fillId="0" borderId="1" xfId="0" applyFont="1" applyBorder="1" applyAlignment="1">
      <alignment horizontal="center"/>
    </xf>
    <xf numFmtId="0" fontId="9" fillId="0" borderId="6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/>
    <xf numFmtId="0" fontId="1" fillId="0" borderId="2" xfId="0" applyFont="1" applyBorder="1"/>
    <xf numFmtId="3" fontId="1" fillId="0" borderId="2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Border="1"/>
    <xf numFmtId="0" fontId="3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quotePrefix="1" applyFont="1" applyAlignment="1">
      <alignment horizontal="center" wrapText="1"/>
    </xf>
    <xf numFmtId="0" fontId="1" fillId="0" borderId="0" xfId="0" quotePrefix="1" applyFont="1" applyAlignment="1">
      <alignment horizontal="center"/>
    </xf>
    <xf numFmtId="0" fontId="8" fillId="0" borderId="0" xfId="1" quotePrefix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7" fontId="1" fillId="0" borderId="1" xfId="0" quotePrefix="1" applyNumberFormat="1" applyFont="1" applyBorder="1" applyAlignment="1">
      <alignment horizontal="center" vertical="center" wrapText="1"/>
    </xf>
    <xf numFmtId="37" fontId="1" fillId="0" borderId="6" xfId="0" quotePrefix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115" zoomScaleNormal="115" workbookViewId="0">
      <selection activeCell="J5" sqref="J5"/>
    </sheetView>
  </sheetViews>
  <sheetFormatPr defaultRowHeight="16.5" x14ac:dyDescent="0.25"/>
  <cols>
    <col min="1" max="1" width="4.140625" style="21" bestFit="1" customWidth="1"/>
    <col min="2" max="2" width="21.7109375" style="7" bestFit="1" customWidth="1"/>
    <col min="3" max="3" width="12.140625" style="21" bestFit="1" customWidth="1"/>
    <col min="4" max="4" width="12.5703125" style="30" customWidth="1"/>
    <col min="5" max="5" width="8.5703125" style="21" bestFit="1" customWidth="1"/>
    <col min="6" max="6" width="8.28515625" style="21" customWidth="1"/>
    <col min="7" max="7" width="9.140625" style="22"/>
    <col min="8" max="9" width="8.5703125" style="21" customWidth="1"/>
    <col min="10" max="10" width="9.140625" style="7"/>
    <col min="11" max="12" width="8" style="21" customWidth="1"/>
    <col min="13" max="13" width="9.140625" style="7"/>
    <col min="14" max="14" width="14.42578125" style="23" customWidth="1"/>
    <col min="15" max="15" width="9.140625" style="6"/>
    <col min="16" max="16" width="16" style="7" customWidth="1"/>
    <col min="17" max="16384" width="9.140625" style="7"/>
  </cols>
  <sheetData>
    <row r="1" spans="1:16" ht="36.75" customHeight="1" x14ac:dyDescent="0.25">
      <c r="A1" s="45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6" ht="36.75" customHeight="1" x14ac:dyDescent="0.25">
      <c r="A2" s="47" t="s">
        <v>30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6" x14ac:dyDescent="0.25">
      <c r="A3" s="8"/>
      <c r="B3" s="8"/>
      <c r="C3" s="8"/>
      <c r="D3" s="29"/>
      <c r="E3" s="8"/>
      <c r="F3" s="8"/>
      <c r="G3" s="9"/>
      <c r="H3" s="8"/>
      <c r="I3" s="8"/>
      <c r="J3" s="8"/>
      <c r="K3" s="8"/>
      <c r="L3" s="8"/>
      <c r="M3" s="8"/>
      <c r="N3" s="8"/>
    </row>
    <row r="4" spans="1:16" ht="18.75" customHeight="1" x14ac:dyDescent="0.25">
      <c r="A4" s="48" t="s">
        <v>0</v>
      </c>
      <c r="B4" s="48" t="s">
        <v>1</v>
      </c>
      <c r="C4" s="48" t="s">
        <v>11</v>
      </c>
      <c r="D4" s="50" t="s">
        <v>2</v>
      </c>
      <c r="E4" s="52" t="s">
        <v>3</v>
      </c>
      <c r="F4" s="53"/>
      <c r="G4" s="54"/>
      <c r="H4" s="52" t="s">
        <v>4</v>
      </c>
      <c r="I4" s="53"/>
      <c r="J4" s="54"/>
      <c r="K4" s="52" t="s">
        <v>5</v>
      </c>
      <c r="L4" s="53"/>
      <c r="M4" s="54"/>
      <c r="N4" s="55" t="s">
        <v>6</v>
      </c>
    </row>
    <row r="5" spans="1:16" ht="49.5" x14ac:dyDescent="0.25">
      <c r="A5" s="49"/>
      <c r="B5" s="49"/>
      <c r="C5" s="49"/>
      <c r="D5" s="51"/>
      <c r="E5" s="1" t="s">
        <v>7</v>
      </c>
      <c r="F5" s="2" t="s">
        <v>8</v>
      </c>
      <c r="G5" s="1" t="s">
        <v>12</v>
      </c>
      <c r="H5" s="1" t="s">
        <v>7</v>
      </c>
      <c r="I5" s="2" t="s">
        <v>9</v>
      </c>
      <c r="J5" s="1" t="s">
        <v>12</v>
      </c>
      <c r="K5" s="1" t="s">
        <v>7</v>
      </c>
      <c r="L5" s="3" t="s">
        <v>8</v>
      </c>
      <c r="M5" s="10" t="s">
        <v>12</v>
      </c>
      <c r="N5" s="56"/>
    </row>
    <row r="6" spans="1:16" s="14" customFormat="1" ht="17.25" customHeight="1" x14ac:dyDescent="0.25">
      <c r="A6" s="37">
        <v>1</v>
      </c>
      <c r="B6" s="40" t="s">
        <v>13</v>
      </c>
      <c r="C6" s="34" t="s">
        <v>14</v>
      </c>
      <c r="D6" s="32">
        <v>43613</v>
      </c>
      <c r="E6" s="25"/>
      <c r="F6" s="4"/>
      <c r="G6" s="11">
        <v>43000</v>
      </c>
      <c r="H6" s="4">
        <v>3</v>
      </c>
      <c r="I6" s="4">
        <v>116</v>
      </c>
      <c r="J6" s="11">
        <v>25000</v>
      </c>
      <c r="K6" s="28"/>
      <c r="L6" s="28"/>
      <c r="M6" s="11">
        <v>25000</v>
      </c>
      <c r="N6" s="11">
        <f>F6*G6+I6*J6+L6*M6</f>
        <v>2900000</v>
      </c>
      <c r="O6" s="12" t="s">
        <v>15</v>
      </c>
      <c r="P6" s="13"/>
    </row>
    <row r="7" spans="1:16" s="14" customFormat="1" ht="17.25" customHeight="1" x14ac:dyDescent="0.25">
      <c r="A7" s="38"/>
      <c r="B7" s="41"/>
      <c r="C7" s="35"/>
      <c r="D7" s="32">
        <v>43615</v>
      </c>
      <c r="E7" s="25"/>
      <c r="F7" s="4"/>
      <c r="G7" s="11">
        <v>43000</v>
      </c>
      <c r="H7" s="4">
        <v>1</v>
      </c>
      <c r="I7" s="4">
        <v>45</v>
      </c>
      <c r="J7" s="11">
        <v>25000</v>
      </c>
      <c r="K7" s="5"/>
      <c r="L7" s="5"/>
      <c r="M7" s="11">
        <v>25000</v>
      </c>
      <c r="N7" s="11">
        <f t="shared" ref="N7:N20" si="0">F7*G7+I7*J7+L7*M7</f>
        <v>1125000</v>
      </c>
      <c r="O7" s="12"/>
      <c r="P7" s="13"/>
    </row>
    <row r="8" spans="1:16" s="14" customFormat="1" ht="17.25" customHeight="1" x14ac:dyDescent="0.25">
      <c r="A8" s="39"/>
      <c r="B8" s="42"/>
      <c r="C8" s="36"/>
      <c r="D8" s="32">
        <v>43622</v>
      </c>
      <c r="E8" s="25"/>
      <c r="F8" s="4"/>
      <c r="G8" s="11">
        <v>43000</v>
      </c>
      <c r="H8" s="4">
        <v>5</v>
      </c>
      <c r="I8" s="4">
        <v>189</v>
      </c>
      <c r="J8" s="11">
        <v>25000</v>
      </c>
      <c r="K8" s="5"/>
      <c r="L8" s="5"/>
      <c r="M8" s="11">
        <v>25000</v>
      </c>
      <c r="N8" s="11">
        <f t="shared" si="0"/>
        <v>4725000</v>
      </c>
      <c r="O8" s="12"/>
      <c r="P8" s="13"/>
    </row>
    <row r="9" spans="1:16" s="14" customFormat="1" ht="17.25" customHeight="1" x14ac:dyDescent="0.25">
      <c r="A9" s="37">
        <v>2</v>
      </c>
      <c r="B9" s="40" t="s">
        <v>16</v>
      </c>
      <c r="C9" s="34" t="s">
        <v>14</v>
      </c>
      <c r="D9" s="32">
        <v>43614</v>
      </c>
      <c r="E9" s="25"/>
      <c r="F9" s="4"/>
      <c r="G9" s="11">
        <v>43000</v>
      </c>
      <c r="H9" s="4">
        <v>2</v>
      </c>
      <c r="I9" s="4">
        <v>125</v>
      </c>
      <c r="J9" s="11">
        <v>25000</v>
      </c>
      <c r="K9" s="5"/>
      <c r="L9" s="5"/>
      <c r="M9" s="11">
        <v>25000</v>
      </c>
      <c r="N9" s="11">
        <f t="shared" si="0"/>
        <v>3125000</v>
      </c>
      <c r="O9" s="12"/>
      <c r="P9" s="13"/>
    </row>
    <row r="10" spans="1:16" s="14" customFormat="1" ht="17.25" customHeight="1" x14ac:dyDescent="0.25">
      <c r="A10" s="38"/>
      <c r="B10" s="41"/>
      <c r="C10" s="35"/>
      <c r="D10" s="32">
        <v>43615</v>
      </c>
      <c r="E10" s="25"/>
      <c r="F10" s="4"/>
      <c r="G10" s="11">
        <v>43000</v>
      </c>
      <c r="H10" s="4">
        <v>3</v>
      </c>
      <c r="I10" s="4">
        <v>137</v>
      </c>
      <c r="J10" s="11">
        <v>25000</v>
      </c>
      <c r="K10" s="5">
        <v>17</v>
      </c>
      <c r="L10" s="5">
        <v>17</v>
      </c>
      <c r="M10" s="11">
        <v>25000</v>
      </c>
      <c r="N10" s="11">
        <f t="shared" si="0"/>
        <v>3850000</v>
      </c>
      <c r="O10" s="12"/>
      <c r="P10" s="13"/>
    </row>
    <row r="11" spans="1:16" s="14" customFormat="1" ht="17.25" customHeight="1" x14ac:dyDescent="0.25">
      <c r="A11" s="39"/>
      <c r="B11" s="42"/>
      <c r="C11" s="36"/>
      <c r="D11" s="32">
        <v>43616</v>
      </c>
      <c r="E11" s="25">
        <v>1</v>
      </c>
      <c r="F11" s="4">
        <v>69</v>
      </c>
      <c r="G11" s="11">
        <v>43000</v>
      </c>
      <c r="H11" s="4">
        <v>13</v>
      </c>
      <c r="I11" s="4">
        <v>630</v>
      </c>
      <c r="J11" s="11">
        <v>25000</v>
      </c>
      <c r="K11" s="5"/>
      <c r="L11" s="5"/>
      <c r="M11" s="11">
        <v>25000</v>
      </c>
      <c r="N11" s="11">
        <f t="shared" si="0"/>
        <v>18717000</v>
      </c>
      <c r="O11" s="12"/>
      <c r="P11" s="13"/>
    </row>
    <row r="12" spans="1:16" s="14" customFormat="1" ht="17.25" customHeight="1" x14ac:dyDescent="0.25">
      <c r="A12" s="15">
        <v>3</v>
      </c>
      <c r="B12" s="16" t="s">
        <v>17</v>
      </c>
      <c r="C12" s="17" t="s">
        <v>14</v>
      </c>
      <c r="D12" s="32">
        <v>43619</v>
      </c>
      <c r="E12" s="25"/>
      <c r="F12" s="4"/>
      <c r="G12" s="11">
        <v>43000</v>
      </c>
      <c r="H12" s="4">
        <v>5</v>
      </c>
      <c r="I12" s="4">
        <v>54</v>
      </c>
      <c r="J12" s="11">
        <v>25000</v>
      </c>
      <c r="K12" s="5"/>
      <c r="L12" s="5"/>
      <c r="M12" s="11">
        <v>25000</v>
      </c>
      <c r="N12" s="11">
        <f>F12*G12+I12*J12+L12*M12</f>
        <v>1350000</v>
      </c>
      <c r="O12" s="12"/>
      <c r="P12" s="13"/>
    </row>
    <row r="13" spans="1:16" s="14" customFormat="1" ht="17.25" customHeight="1" x14ac:dyDescent="0.25">
      <c r="A13" s="4">
        <v>4</v>
      </c>
      <c r="B13" s="18" t="s">
        <v>18</v>
      </c>
      <c r="C13" s="17" t="s">
        <v>19</v>
      </c>
      <c r="D13" s="32">
        <v>43616</v>
      </c>
      <c r="E13" s="25"/>
      <c r="F13" s="4"/>
      <c r="G13" s="11">
        <v>43000</v>
      </c>
      <c r="H13" s="4">
        <v>4</v>
      </c>
      <c r="I13" s="4">
        <v>301</v>
      </c>
      <c r="J13" s="11">
        <v>25000</v>
      </c>
      <c r="K13" s="5"/>
      <c r="L13" s="5"/>
      <c r="M13" s="11">
        <v>25000</v>
      </c>
      <c r="N13" s="11">
        <f t="shared" si="0"/>
        <v>7525000</v>
      </c>
      <c r="O13" s="12"/>
      <c r="P13" s="13"/>
    </row>
    <row r="14" spans="1:16" s="14" customFormat="1" ht="17.25" customHeight="1" x14ac:dyDescent="0.25">
      <c r="A14" s="15">
        <v>5</v>
      </c>
      <c r="B14" s="16" t="s">
        <v>20</v>
      </c>
      <c r="C14" s="17" t="s">
        <v>19</v>
      </c>
      <c r="D14" s="32">
        <v>43616</v>
      </c>
      <c r="E14" s="25"/>
      <c r="F14" s="4"/>
      <c r="G14" s="11">
        <v>43000</v>
      </c>
      <c r="H14" s="4">
        <v>5</v>
      </c>
      <c r="I14" s="4">
        <v>90</v>
      </c>
      <c r="J14" s="11">
        <v>25000</v>
      </c>
      <c r="K14" s="5"/>
      <c r="L14" s="5"/>
      <c r="M14" s="11">
        <v>25000</v>
      </c>
      <c r="N14" s="11">
        <f t="shared" si="0"/>
        <v>2250000</v>
      </c>
      <c r="O14" s="12"/>
      <c r="P14" s="13"/>
    </row>
    <row r="15" spans="1:16" s="14" customFormat="1" ht="17.25" customHeight="1" x14ac:dyDescent="0.25">
      <c r="A15" s="15">
        <v>6</v>
      </c>
      <c r="B15" s="16" t="s">
        <v>21</v>
      </c>
      <c r="C15" s="17" t="s">
        <v>19</v>
      </c>
      <c r="D15" s="32">
        <v>43619</v>
      </c>
      <c r="E15" s="25"/>
      <c r="F15" s="4"/>
      <c r="G15" s="11">
        <v>43000</v>
      </c>
      <c r="H15" s="4">
        <v>4</v>
      </c>
      <c r="I15" s="4">
        <v>100</v>
      </c>
      <c r="J15" s="11">
        <v>25000</v>
      </c>
      <c r="K15" s="5"/>
      <c r="L15" s="5"/>
      <c r="M15" s="11">
        <v>25000</v>
      </c>
      <c r="N15" s="11">
        <f>F15*G15+I15*J15+L15*M15</f>
        <v>2500000</v>
      </c>
      <c r="O15" s="12"/>
      <c r="P15" s="13"/>
    </row>
    <row r="16" spans="1:16" s="14" customFormat="1" ht="17.25" customHeight="1" x14ac:dyDescent="0.25">
      <c r="A16" s="4">
        <v>7</v>
      </c>
      <c r="B16" s="16" t="s">
        <v>22</v>
      </c>
      <c r="C16" s="17" t="s">
        <v>19</v>
      </c>
      <c r="D16" s="32">
        <v>43621</v>
      </c>
      <c r="E16" s="25">
        <v>1</v>
      </c>
      <c r="F16" s="4">
        <v>174</v>
      </c>
      <c r="G16" s="11">
        <v>43000</v>
      </c>
      <c r="H16" s="4">
        <v>1</v>
      </c>
      <c r="I16" s="4">
        <v>24</v>
      </c>
      <c r="J16" s="11">
        <v>25000</v>
      </c>
      <c r="K16" s="5"/>
      <c r="L16" s="5"/>
      <c r="M16" s="11">
        <v>25000</v>
      </c>
      <c r="N16" s="11">
        <f>F16*G16+I16*J16+L16*M16</f>
        <v>8082000</v>
      </c>
      <c r="O16" s="12"/>
      <c r="P16" s="13"/>
    </row>
    <row r="17" spans="1:16" s="14" customFormat="1" ht="17.25" customHeight="1" x14ac:dyDescent="0.25">
      <c r="A17" s="15">
        <v>8</v>
      </c>
      <c r="B17" s="16" t="s">
        <v>23</v>
      </c>
      <c r="C17" s="17" t="s">
        <v>24</v>
      </c>
      <c r="D17" s="32">
        <v>43618</v>
      </c>
      <c r="E17" s="25"/>
      <c r="F17" s="4"/>
      <c r="G17" s="11">
        <v>43000</v>
      </c>
      <c r="H17" s="4">
        <v>2</v>
      </c>
      <c r="I17" s="4">
        <v>66</v>
      </c>
      <c r="J17" s="11">
        <v>25000</v>
      </c>
      <c r="K17" s="5"/>
      <c r="L17" s="5"/>
      <c r="M17" s="11">
        <v>25000</v>
      </c>
      <c r="N17" s="11">
        <f t="shared" si="0"/>
        <v>1650000</v>
      </c>
      <c r="O17" s="12"/>
      <c r="P17" s="13"/>
    </row>
    <row r="18" spans="1:16" s="14" customFormat="1" ht="17.25" customHeight="1" x14ac:dyDescent="0.25">
      <c r="A18" s="15">
        <v>9</v>
      </c>
      <c r="B18" s="16" t="s">
        <v>25</v>
      </c>
      <c r="C18" s="17" t="s">
        <v>26</v>
      </c>
      <c r="D18" s="32">
        <v>43616</v>
      </c>
      <c r="E18" s="25"/>
      <c r="F18" s="4"/>
      <c r="G18" s="11">
        <v>43000</v>
      </c>
      <c r="H18" s="4">
        <v>4</v>
      </c>
      <c r="I18" s="4">
        <v>79</v>
      </c>
      <c r="J18" s="11">
        <v>25000</v>
      </c>
      <c r="K18" s="5"/>
      <c r="L18" s="5"/>
      <c r="M18" s="11">
        <v>25000</v>
      </c>
      <c r="N18" s="11">
        <f>F18*G18+I18*J18+L18*M18</f>
        <v>1975000</v>
      </c>
      <c r="O18" s="12"/>
      <c r="P18" s="13"/>
    </row>
    <row r="19" spans="1:16" s="14" customFormat="1" ht="17.25" customHeight="1" x14ac:dyDescent="0.25">
      <c r="A19" s="4">
        <v>10</v>
      </c>
      <c r="B19" s="16" t="s">
        <v>27</v>
      </c>
      <c r="C19" s="17" t="s">
        <v>26</v>
      </c>
      <c r="D19" s="32">
        <v>43621</v>
      </c>
      <c r="E19" s="25"/>
      <c r="F19" s="4"/>
      <c r="G19" s="11">
        <v>43000</v>
      </c>
      <c r="H19" s="4">
        <v>3</v>
      </c>
      <c r="I19" s="4">
        <v>104</v>
      </c>
      <c r="J19" s="11">
        <v>25000</v>
      </c>
      <c r="K19" s="5"/>
      <c r="L19" s="5"/>
      <c r="M19" s="11">
        <v>25000</v>
      </c>
      <c r="N19" s="11">
        <f t="shared" si="0"/>
        <v>2600000</v>
      </c>
      <c r="O19" s="12"/>
      <c r="P19" s="13"/>
    </row>
    <row r="20" spans="1:16" s="14" customFormat="1" ht="17.25" customHeight="1" x14ac:dyDescent="0.25">
      <c r="A20" s="15">
        <v>11</v>
      </c>
      <c r="B20" s="16" t="s">
        <v>28</v>
      </c>
      <c r="C20" s="17" t="s">
        <v>26</v>
      </c>
      <c r="D20" s="32">
        <v>43623</v>
      </c>
      <c r="E20" s="25"/>
      <c r="F20" s="4"/>
      <c r="G20" s="11">
        <v>43000</v>
      </c>
      <c r="H20" s="4">
        <v>2</v>
      </c>
      <c r="I20" s="4">
        <v>50</v>
      </c>
      <c r="J20" s="11">
        <v>25000</v>
      </c>
      <c r="K20" s="5"/>
      <c r="L20" s="5"/>
      <c r="M20" s="11">
        <v>25000</v>
      </c>
      <c r="N20" s="11">
        <f t="shared" si="0"/>
        <v>1250000</v>
      </c>
      <c r="O20" s="12"/>
      <c r="P20" s="13"/>
    </row>
    <row r="21" spans="1:16" s="14" customFormat="1" ht="17.25" customHeight="1" x14ac:dyDescent="0.25">
      <c r="A21" s="43" t="s">
        <v>10</v>
      </c>
      <c r="B21" s="44"/>
      <c r="C21" s="24">
        <f>A20</f>
        <v>11</v>
      </c>
      <c r="D21" s="33"/>
      <c r="E21" s="26">
        <f>SUM(E6:E20)</f>
        <v>2</v>
      </c>
      <c r="F21" s="27">
        <f>SUM(F6:F20)</f>
        <v>243</v>
      </c>
      <c r="G21" s="27"/>
      <c r="H21" s="27">
        <f>SUM(H6:H20)</f>
        <v>57</v>
      </c>
      <c r="I21" s="31">
        <f>SUM(I6:I20)</f>
        <v>2110</v>
      </c>
      <c r="J21" s="27"/>
      <c r="K21" s="27">
        <f>SUM(K6:K20)</f>
        <v>17</v>
      </c>
      <c r="L21" s="27">
        <f>SUM(L6:L20)</f>
        <v>17</v>
      </c>
      <c r="M21" s="19"/>
      <c r="N21" s="20">
        <f>SUM(N6:N20)</f>
        <v>63624000</v>
      </c>
      <c r="O21" s="12"/>
      <c r="P21" s="14">
        <f>F21*G20</f>
        <v>10449000</v>
      </c>
    </row>
    <row r="22" spans="1:16" x14ac:dyDescent="0.25">
      <c r="P22" s="7">
        <f>I21*J20</f>
        <v>52750000</v>
      </c>
    </row>
    <row r="23" spans="1:16" x14ac:dyDescent="0.25">
      <c r="P23" s="7">
        <f>L21*M20</f>
        <v>425000</v>
      </c>
    </row>
    <row r="24" spans="1:16" x14ac:dyDescent="0.25">
      <c r="P24" s="7">
        <f>SUM(P21:P23)</f>
        <v>63624000</v>
      </c>
    </row>
  </sheetData>
  <mergeCells count="17">
    <mergeCell ref="A1:N1"/>
    <mergeCell ref="A2:N2"/>
    <mergeCell ref="A4:A5"/>
    <mergeCell ref="B4:B5"/>
    <mergeCell ref="C4:C5"/>
    <mergeCell ref="D4:D5"/>
    <mergeCell ref="E4:G4"/>
    <mergeCell ref="H4:J4"/>
    <mergeCell ref="K4:M4"/>
    <mergeCell ref="N4:N5"/>
    <mergeCell ref="C6:C8"/>
    <mergeCell ref="A9:A11"/>
    <mergeCell ref="B9:B11"/>
    <mergeCell ref="C9:C11"/>
    <mergeCell ref="A21:B21"/>
    <mergeCell ref="A6:A8"/>
    <mergeCell ref="B6:B8"/>
  </mergeCells>
  <printOptions horizontalCentered="1"/>
  <pageMargins left="0" right="0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phu luc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2019-08-07T02:14:53Z</dcterms:modified>
</cp:coreProperties>
</file>